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LOI\Desktop\Công khai NSNN quý 2025\Quy IV 2025\"/>
    </mc:Choice>
  </mc:AlternateContent>
  <xr:revisionPtr revIDLastSave="0" documentId="13_ncr:1_{2D7E0D54-9443-41A3-943B-B781165EEC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QuyIV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9" i="1" l="1"/>
  <c r="F25" i="1"/>
  <c r="F26" i="1"/>
  <c r="F29" i="1"/>
  <c r="C22" i="1"/>
  <c r="C21" i="1" s="1"/>
  <c r="D22" i="1"/>
  <c r="G22" i="1"/>
  <c r="C9" i="1"/>
  <c r="C8" i="1" s="1"/>
  <c r="D9" i="1" l="1"/>
  <c r="D8" i="1" s="1"/>
  <c r="E10" i="1" l="1"/>
  <c r="E24" i="1"/>
  <c r="F24" i="1"/>
  <c r="E25" i="1"/>
  <c r="E26" i="1"/>
  <c r="E33" i="1"/>
  <c r="F33" i="1"/>
  <c r="C32" i="1"/>
  <c r="G21" i="1"/>
  <c r="G8" i="1"/>
  <c r="F8" i="1" s="1"/>
  <c r="E8" i="1" l="1"/>
  <c r="E9" i="1"/>
  <c r="F9" i="1"/>
  <c r="E23" i="1" l="1"/>
  <c r="F23" i="1" l="1"/>
  <c r="D21" i="1" l="1"/>
  <c r="D32" i="1" s="1"/>
  <c r="E22" i="1"/>
  <c r="F22" i="1"/>
  <c r="E21" i="1" l="1"/>
  <c r="F21" i="1"/>
</calcChain>
</file>

<file path=xl/sharedStrings.xml><?xml version="1.0" encoding="utf-8"?>
<sst xmlns="http://schemas.openxmlformats.org/spreadsheetml/2006/main" count="52" uniqueCount="47">
  <si>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</si>
  <si>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</si>
  <si>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</si>
  <si>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</si>
  <si>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</si>
  <si>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</si>
  <si>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</si>
  <si>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</si>
  <si>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</si>
  <si>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</si>
  <si>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</si>
  <si>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</si>
  <si>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</si>
  <si>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</si>
  <si>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</si>
  <si>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</si>
  <si>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</si>
  <si>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</si>
  <si>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</si>
  <si>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</si>
  <si>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</si>
  <si>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</si>
  <si>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</si>
  <si>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</si>
  <si>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</si>
  <si>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</si>
  <si>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</si>
  <si>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</si>
  <si>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</si>
  <si>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</si>
  <si>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KHÁNH HÒA</t>
  </si>
  <si>
    <t>III</t>
  </si>
  <si>
    <t>IV</t>
  </si>
  <si>
    <t>V</t>
  </si>
  <si>
    <t>Nguồn tăng thu</t>
  </si>
  <si>
    <t>VI</t>
  </si>
  <si>
    <t>VII</t>
  </si>
  <si>
    <t>Nguồn tiết kiệm chi</t>
  </si>
  <si>
    <t>Nguồn cải cách tiền lương</t>
  </si>
  <si>
    <t>Chi tạo nguồn điều chỉnh tiền lương</t>
  </si>
  <si>
    <t>Thu kết dư ngân sách</t>
  </si>
  <si>
    <t>Thu chuyển giao ngân sách</t>
  </si>
  <si>
    <t>Chi các nhiệm vụ khác</t>
  </si>
  <si>
    <t>Bổ sung từ ngân sách Trung ương</t>
  </si>
  <si>
    <t>Dự toán tăng thu so với TTgCP giao chưa phân bố</t>
  </si>
  <si>
    <t>CÂN ĐỐI NGÂN SÁCH ĐỊA PHƯƠNG QUÝ IV NĂM 2025</t>
  </si>
  <si>
    <t>ƯỚC THỰC HIỆN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</si>
</sst>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4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2" fillId="0" borderId="0"/>
    <xf numFmtId="0" fontId="12" fillId="0" borderId="0"/>
    <xf numFmtId="0" fontId="17" fillId="0" borderId="0"/>
    <xf numFmtId="0" fontId="1" fillId="0" borderId="0"/>
    <xf numFmtId="3" fontId="7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3" fontId="18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2" xfId="0" applyNumberFormat="1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/>
    <xf numFmtId="0" fontId="4" fillId="0" borderId="4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5" xfId="0" applyFont="1" applyBorder="1"/>
    <xf numFmtId="0" fontId="20" fillId="0" borderId="3" xfId="0" applyFont="1" applyBorder="1"/>
    <xf numFmtId="0" fontId="20" fillId="0" borderId="6" xfId="0" applyFont="1" applyBorder="1"/>
    <xf numFmtId="3" fontId="4" fillId="0" borderId="4" xfId="0" applyNumberFormat="1" applyFont="1" applyBorder="1"/>
    <xf numFmtId="3" fontId="4" fillId="0" borderId="1" xfId="0" applyNumberFormat="1" applyFont="1" applyBorder="1"/>
    <xf numFmtId="3" fontId="18" fillId="0" borderId="2" xfId="0" applyNumberFormat="1" applyFont="1" applyBorder="1" applyAlignment="1">
      <alignment vertical="center"/>
    </xf>
    <xf numFmtId="3" fontId="23" fillId="0" borderId="2" xfId="0" applyNumberFormat="1" applyFont="1" applyBorder="1"/>
    <xf numFmtId="3" fontId="4" fillId="0" borderId="2" xfId="0" applyNumberFormat="1" applyFont="1" applyBorder="1"/>
    <xf numFmtId="3" fontId="4" fillId="0" borderId="4" xfId="11" applyFont="1" applyBorder="1" applyAlignment="1">
      <alignment vertical="center"/>
    </xf>
    <xf numFmtId="3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2"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  <cellStyle name="Normal_bao cao dinh ky tuan 201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zoomScale="70" zoomScaleNormal="70" workbookViewId="0">
      <selection activeCell="I21" sqref="I21"/>
    </sheetView>
  </sheetViews>
  <sheetFormatPr defaultColWidth="12.85546875" defaultRowHeight="15.75"/>
  <cols>
    <col min="1" max="1" width="7.28515625" style="3" customWidth="1"/>
    <col min="2" max="2" width="58.5703125" style="3" customWidth="1"/>
    <col min="3" max="3" width="16.28515625" style="3" customWidth="1"/>
    <col min="4" max="4" width="16.5703125" style="3" customWidth="1"/>
    <col min="5" max="6" width="13.42578125" style="3" customWidth="1"/>
    <col min="7" max="7" width="12.85546875" style="3" hidden="1" customWidth="1"/>
    <col min="8" max="16384" width="12.85546875" style="3"/>
  </cols>
  <sheetData>
    <row r="1" spans="1:14" ht="21" customHeight="1">
      <c r="A1" s="1" t="s">
        <v>30</v>
      </c>
      <c r="B1" s="1"/>
      <c r="C1" s="1"/>
      <c r="D1" s="34" t="s">
        <v>19</v>
      </c>
      <c r="E1" s="35"/>
      <c r="F1" s="35"/>
    </row>
    <row r="2" spans="1:14" ht="33" customHeight="1">
      <c r="A2" s="2" t="s">
        <v>45</v>
      </c>
      <c r="B2" s="17"/>
      <c r="C2" s="18"/>
      <c r="D2" s="18"/>
      <c r="E2" s="18"/>
      <c r="F2" s="18"/>
    </row>
    <row r="3" spans="1:14" ht="12.75" customHeight="1">
      <c r="A3" s="36"/>
      <c r="B3" s="36"/>
      <c r="C3" s="36"/>
      <c r="D3" s="36"/>
      <c r="E3" s="36"/>
      <c r="F3" s="36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37" t="s">
        <v>1</v>
      </c>
      <c r="B5" s="37" t="s">
        <v>2</v>
      </c>
      <c r="C5" s="37" t="s">
        <v>20</v>
      </c>
      <c r="D5" s="37" t="s">
        <v>46</v>
      </c>
      <c r="E5" s="40" t="s">
        <v>21</v>
      </c>
      <c r="F5" s="41"/>
    </row>
    <row r="6" spans="1:14" s="19" customFormat="1" ht="16.5">
      <c r="A6" s="38"/>
      <c r="B6" s="38"/>
      <c r="C6" s="38"/>
      <c r="D6" s="38"/>
      <c r="E6" s="37" t="s">
        <v>20</v>
      </c>
      <c r="F6" s="37" t="s">
        <v>22</v>
      </c>
    </row>
    <row r="7" spans="1:14" s="19" customFormat="1" ht="30.75" customHeight="1">
      <c r="A7" s="39"/>
      <c r="B7" s="39"/>
      <c r="C7" s="39"/>
      <c r="D7" s="39"/>
      <c r="E7" s="42"/>
      <c r="F7" s="42"/>
    </row>
    <row r="8" spans="1:14" s="5" customFormat="1" ht="24.95" customHeight="1">
      <c r="A8" s="6" t="s">
        <v>3</v>
      </c>
      <c r="B8" s="24" t="s">
        <v>23</v>
      </c>
      <c r="C8" s="28">
        <f>C9+SUM(C14:C20)</f>
        <v>35857189</v>
      </c>
      <c r="D8" s="28">
        <f>D9+SUM(D14:D20)</f>
        <v>63038136</v>
      </c>
      <c r="E8" s="31">
        <f t="shared" ref="E8" si="0">(D8/C8)*100</f>
        <v>175.80334030088082</v>
      </c>
      <c r="F8" s="31">
        <f t="shared" ref="F8" si="1">(D8/G8)*100</f>
        <v>327.79984523687386</v>
      </c>
      <c r="G8" s="28">
        <f>G9+G14</f>
        <v>19230679</v>
      </c>
    </row>
    <row r="9" spans="1:14" s="5" customFormat="1" ht="24.95" customHeight="1">
      <c r="A9" s="7" t="s">
        <v>5</v>
      </c>
      <c r="B9" s="8" t="s">
        <v>24</v>
      </c>
      <c r="C9" s="9">
        <f>SUM(C10:C13)</f>
        <v>29590000</v>
      </c>
      <c r="D9" s="9">
        <f>SUM(D10:D13)</f>
        <v>38929812</v>
      </c>
      <c r="E9" s="31">
        <f t="shared" ref="E9:E33" si="2">(D9/C9)*100</f>
        <v>131.56408246029062</v>
      </c>
      <c r="F9" s="31">
        <f t="shared" ref="F9:F33" si="3">(D9/G9)*100</f>
        <v>202.43597222958169</v>
      </c>
      <c r="G9" s="9">
        <f>SUM(G10:G14)</f>
        <v>19230679</v>
      </c>
    </row>
    <row r="10" spans="1:14" s="5" customFormat="1" ht="24.95" customHeight="1">
      <c r="A10" s="13">
        <v>1</v>
      </c>
      <c r="B10" s="14" t="s">
        <v>17</v>
      </c>
      <c r="C10" s="30">
        <v>26880000</v>
      </c>
      <c r="D10" s="30">
        <v>37015598</v>
      </c>
      <c r="E10" s="12">
        <f t="shared" si="2"/>
        <v>137.70683779761904</v>
      </c>
      <c r="F10" s="12">
        <f>(D10/G10)*100</f>
        <v>217.5814619709723</v>
      </c>
      <c r="G10" s="30">
        <v>17012294</v>
      </c>
    </row>
    <row r="11" spans="1:14" s="5" customFormat="1" ht="24.95" customHeight="1">
      <c r="A11" s="13">
        <v>2</v>
      </c>
      <c r="B11" s="14" t="s">
        <v>25</v>
      </c>
      <c r="C11" s="12"/>
      <c r="D11" s="12"/>
      <c r="E11" s="12"/>
      <c r="F11" s="12"/>
      <c r="G11" s="12"/>
    </row>
    <row r="12" spans="1:14" s="5" customFormat="1" ht="24.95" customHeight="1">
      <c r="A12" s="13">
        <v>3</v>
      </c>
      <c r="B12" s="14" t="s">
        <v>26</v>
      </c>
      <c r="C12" s="33">
        <v>2710000</v>
      </c>
      <c r="D12" s="12">
        <v>1914214</v>
      </c>
      <c r="E12" s="12"/>
      <c r="F12" s="12"/>
      <c r="G12" s="12">
        <v>2218385</v>
      </c>
    </row>
    <row r="13" spans="1:14" s="5" customFormat="1" ht="24.95" customHeight="1">
      <c r="A13" s="13">
        <v>4</v>
      </c>
      <c r="B13" s="14" t="s">
        <v>18</v>
      </c>
      <c r="C13" s="12"/>
      <c r="D13" s="12"/>
      <c r="E13" s="12"/>
      <c r="F13" s="12"/>
      <c r="G13" s="12"/>
    </row>
    <row r="14" spans="1:14" s="16" customFormat="1" ht="24.95" customHeight="1">
      <c r="A14" s="7" t="s">
        <v>6</v>
      </c>
      <c r="B14" s="8" t="s">
        <v>7</v>
      </c>
      <c r="C14" s="31">
        <v>1681704</v>
      </c>
      <c r="D14" s="31">
        <v>17356927</v>
      </c>
      <c r="E14" s="31"/>
      <c r="F14" s="31"/>
      <c r="G14" s="31"/>
    </row>
    <row r="15" spans="1:14" s="16" customFormat="1" ht="24.95" customHeight="1">
      <c r="A15" s="7" t="s">
        <v>31</v>
      </c>
      <c r="B15" s="8" t="s">
        <v>40</v>
      </c>
      <c r="C15" s="31"/>
      <c r="D15" s="31">
        <v>1179636</v>
      </c>
      <c r="E15" s="31"/>
      <c r="F15" s="31"/>
      <c r="G15" s="31"/>
    </row>
    <row r="16" spans="1:14" s="16" customFormat="1" ht="24.95" hidden="1" customHeight="1">
      <c r="A16" s="7" t="s">
        <v>32</v>
      </c>
      <c r="B16" s="8" t="s">
        <v>43</v>
      </c>
      <c r="C16" s="31"/>
      <c r="E16" s="31"/>
      <c r="F16" s="31"/>
      <c r="G16" s="31"/>
    </row>
    <row r="17" spans="1:7" s="16" customFormat="1" ht="24.95" hidden="1" customHeight="1">
      <c r="A17" s="7" t="s">
        <v>33</v>
      </c>
      <c r="B17" s="8" t="s">
        <v>34</v>
      </c>
      <c r="C17" s="31"/>
      <c r="D17" s="31"/>
      <c r="E17" s="31"/>
      <c r="F17" s="31"/>
      <c r="G17" s="31"/>
    </row>
    <row r="18" spans="1:7" s="16" customFormat="1" ht="24.95" hidden="1" customHeight="1">
      <c r="A18" s="7" t="s">
        <v>35</v>
      </c>
      <c r="B18" s="8" t="s">
        <v>37</v>
      </c>
      <c r="C18" s="31"/>
      <c r="D18" s="31"/>
      <c r="E18" s="31"/>
      <c r="F18" s="31"/>
      <c r="G18" s="31"/>
    </row>
    <row r="19" spans="1:7" s="16" customFormat="1" ht="24.95" hidden="1" customHeight="1">
      <c r="A19" s="7" t="s">
        <v>36</v>
      </c>
      <c r="B19" s="8" t="s">
        <v>38</v>
      </c>
      <c r="C19" s="31"/>
      <c r="D19" s="31"/>
      <c r="E19" s="31"/>
      <c r="F19" s="31"/>
      <c r="G19" s="31"/>
    </row>
    <row r="20" spans="1:7" s="16" customFormat="1" ht="24.95" customHeight="1">
      <c r="A20" s="7" t="s">
        <v>32</v>
      </c>
      <c r="B20" s="8" t="s">
        <v>41</v>
      </c>
      <c r="C20" s="31">
        <v>4585485</v>
      </c>
      <c r="D20" s="31">
        <v>5571761</v>
      </c>
      <c r="E20" s="31"/>
      <c r="F20" s="31"/>
      <c r="G20" s="31"/>
    </row>
    <row r="21" spans="1:7" s="5" customFormat="1" ht="24.95" customHeight="1">
      <c r="A21" s="7" t="s">
        <v>4</v>
      </c>
      <c r="B21" s="25" t="s">
        <v>8</v>
      </c>
      <c r="C21" s="9">
        <f>C22+C30+C31</f>
        <v>33363099</v>
      </c>
      <c r="D21" s="9">
        <f>D22+D30</f>
        <v>51396393</v>
      </c>
      <c r="E21" s="31">
        <f t="shared" si="2"/>
        <v>154.05161552888117</v>
      </c>
      <c r="F21" s="31">
        <f t="shared" si="3"/>
        <v>297.54087783613551</v>
      </c>
      <c r="G21" s="9">
        <f>G22+G30</f>
        <v>17273725</v>
      </c>
    </row>
    <row r="22" spans="1:7" s="5" customFormat="1" ht="24.95" customHeight="1">
      <c r="A22" s="7" t="s">
        <v>5</v>
      </c>
      <c r="B22" s="8" t="s">
        <v>27</v>
      </c>
      <c r="C22" s="9">
        <f>SUM(C23:C29)</f>
        <v>32527155</v>
      </c>
      <c r="D22" s="9">
        <f>SUM(D23:D29)</f>
        <v>33010662</v>
      </c>
      <c r="E22" s="31">
        <f t="shared" si="2"/>
        <v>101.48647184175805</v>
      </c>
      <c r="F22" s="31">
        <f t="shared" si="3"/>
        <v>191.10332021610856</v>
      </c>
      <c r="G22" s="9">
        <f>SUM(G23:G29)</f>
        <v>17273725</v>
      </c>
    </row>
    <row r="23" spans="1:7" s="5" customFormat="1" ht="24.95" customHeight="1">
      <c r="A23" s="10">
        <v>1</v>
      </c>
      <c r="B23" s="11" t="s">
        <v>9</v>
      </c>
      <c r="C23" s="12">
        <v>12848344</v>
      </c>
      <c r="D23" s="12">
        <v>14526895</v>
      </c>
      <c r="E23" s="12">
        <f t="shared" si="2"/>
        <v>113.06433731849023</v>
      </c>
      <c r="F23" s="12">
        <f t="shared" si="3"/>
        <v>183.42145674078409</v>
      </c>
      <c r="G23" s="12">
        <v>7919954</v>
      </c>
    </row>
    <row r="24" spans="1:7" s="5" customFormat="1" ht="24.95" customHeight="1">
      <c r="A24" s="10">
        <v>2</v>
      </c>
      <c r="B24" s="11" t="s">
        <v>10</v>
      </c>
      <c r="C24" s="12">
        <v>16775008</v>
      </c>
      <c r="D24" s="12">
        <v>18448492</v>
      </c>
      <c r="E24" s="12">
        <f t="shared" si="2"/>
        <v>109.97605485493658</v>
      </c>
      <c r="F24" s="12">
        <f t="shared" si="3"/>
        <v>198.82282952862744</v>
      </c>
      <c r="G24" s="12">
        <v>9278860</v>
      </c>
    </row>
    <row r="25" spans="1:7" s="5" customFormat="1" ht="24.95" customHeight="1">
      <c r="A25" s="10">
        <v>3</v>
      </c>
      <c r="B25" s="11" t="s">
        <v>11</v>
      </c>
      <c r="C25" s="12">
        <v>38600</v>
      </c>
      <c r="D25" s="12">
        <v>32605</v>
      </c>
      <c r="E25" s="12">
        <f t="shared" si="2"/>
        <v>84.468911917098438</v>
      </c>
      <c r="F25" s="12">
        <f t="shared" si="3"/>
        <v>130.09735855079404</v>
      </c>
      <c r="G25" s="12">
        <v>25062</v>
      </c>
    </row>
    <row r="26" spans="1:7" s="5" customFormat="1" ht="24.95" customHeight="1">
      <c r="A26" s="10">
        <v>4</v>
      </c>
      <c r="B26" s="11" t="s">
        <v>12</v>
      </c>
      <c r="C26" s="12">
        <v>2170</v>
      </c>
      <c r="D26" s="12">
        <v>2170</v>
      </c>
      <c r="E26" s="12">
        <f t="shared" si="2"/>
        <v>100</v>
      </c>
      <c r="F26" s="12">
        <f t="shared" si="3"/>
        <v>17.830731306491373</v>
      </c>
      <c r="G26" s="12">
        <v>12170</v>
      </c>
    </row>
    <row r="27" spans="1:7" s="5" customFormat="1" ht="24.95" customHeight="1">
      <c r="A27" s="10">
        <v>5</v>
      </c>
      <c r="B27" s="11" t="s">
        <v>13</v>
      </c>
      <c r="C27" s="12">
        <v>884635</v>
      </c>
      <c r="D27" s="12"/>
      <c r="E27" s="12"/>
      <c r="F27" s="12"/>
      <c r="G27" s="12"/>
    </row>
    <row r="28" spans="1:7" s="5" customFormat="1" ht="24.95" customHeight="1">
      <c r="A28" s="10">
        <v>6</v>
      </c>
      <c r="B28" s="11" t="s">
        <v>39</v>
      </c>
      <c r="C28" s="12">
        <v>1978398</v>
      </c>
      <c r="D28" s="12"/>
      <c r="E28" s="12"/>
      <c r="F28" s="12"/>
      <c r="G28" s="12"/>
    </row>
    <row r="29" spans="1:7" s="5" customFormat="1" ht="24.95" customHeight="1">
      <c r="A29" s="10">
        <v>7</v>
      </c>
      <c r="B29" s="11" t="s">
        <v>42</v>
      </c>
      <c r="C29" s="12"/>
      <c r="D29" s="12">
        <v>500</v>
      </c>
      <c r="E29" s="12"/>
      <c r="F29" s="12">
        <f t="shared" si="3"/>
        <v>1.3269991241805781</v>
      </c>
      <c r="G29" s="12">
        <v>37679</v>
      </c>
    </row>
    <row r="30" spans="1:7" s="5" customFormat="1" ht="24.95" customHeight="1">
      <c r="A30" s="7" t="s">
        <v>6</v>
      </c>
      <c r="B30" s="8" t="s">
        <v>28</v>
      </c>
      <c r="C30" s="31">
        <v>394944</v>
      </c>
      <c r="D30" s="31">
        <v>18385731</v>
      </c>
      <c r="E30" s="31"/>
      <c r="F30" s="31"/>
      <c r="G30" s="29"/>
    </row>
    <row r="31" spans="1:7" s="5" customFormat="1" ht="24.95" customHeight="1">
      <c r="A31" s="7" t="s">
        <v>31</v>
      </c>
      <c r="B31" s="8" t="s">
        <v>44</v>
      </c>
      <c r="C31" s="31">
        <v>441000</v>
      </c>
      <c r="D31" s="31"/>
      <c r="E31" s="31"/>
      <c r="F31" s="31"/>
      <c r="G31" s="29"/>
    </row>
    <row r="32" spans="1:7" s="5" customFormat="1" ht="24.95" customHeight="1">
      <c r="A32" s="7" t="s">
        <v>14</v>
      </c>
      <c r="B32" s="25" t="s">
        <v>15</v>
      </c>
      <c r="C32" s="31">
        <f>C8-C21</f>
        <v>2494090</v>
      </c>
      <c r="D32" s="31">
        <f>D8-D21</f>
        <v>11641743</v>
      </c>
      <c r="E32" s="31"/>
      <c r="F32" s="31"/>
      <c r="G32" s="12"/>
    </row>
    <row r="33" spans="1:7" s="16" customFormat="1" ht="24.95" hidden="1" customHeight="1">
      <c r="A33" s="20" t="s">
        <v>16</v>
      </c>
      <c r="B33" s="26" t="s">
        <v>29</v>
      </c>
      <c r="C33" s="27">
        <v>47414</v>
      </c>
      <c r="D33" s="32">
        <v>21752</v>
      </c>
      <c r="E33" s="27">
        <f t="shared" si="2"/>
        <v>45.876745265111566</v>
      </c>
      <c r="F33" s="27">
        <f t="shared" si="3"/>
        <v>5191.4081145584723</v>
      </c>
      <c r="G33" s="27">
        <v>419</v>
      </c>
    </row>
    <row r="34" spans="1:7" ht="19.5" customHeight="1">
      <c r="A34" s="15"/>
      <c r="B34" s="15"/>
      <c r="C34" s="5"/>
      <c r="D34" s="5"/>
      <c r="E34" s="5"/>
      <c r="F34" s="5"/>
    </row>
    <row r="35" spans="1:7" ht="18.75">
      <c r="A35" s="5"/>
      <c r="B35" s="15"/>
      <c r="C35" s="5"/>
      <c r="D35" s="5"/>
      <c r="E35" s="5"/>
      <c r="F35" s="5"/>
    </row>
    <row r="36" spans="1:7" ht="11.25" customHeight="1">
      <c r="A36" s="5"/>
      <c r="B36" s="5"/>
      <c r="C36" s="5"/>
      <c r="D36" s="5"/>
      <c r="E36" s="5"/>
      <c r="F36" s="5"/>
    </row>
    <row r="37" spans="1:7" ht="18.75">
      <c r="A37" s="5"/>
      <c r="B37" s="5"/>
      <c r="C37" s="5"/>
      <c r="D37" s="5"/>
      <c r="E37" s="5"/>
      <c r="F37" s="5"/>
    </row>
    <row r="38" spans="1:7" ht="18.75">
      <c r="A38" s="5"/>
      <c r="B38" s="5"/>
      <c r="C38" s="5"/>
      <c r="D38" s="5"/>
      <c r="E38" s="5"/>
      <c r="F38" s="5"/>
    </row>
    <row r="39" spans="1:7" ht="18.75">
      <c r="A39" s="5"/>
      <c r="B39" s="5"/>
      <c r="C39" s="5"/>
      <c r="D39" s="5"/>
      <c r="E39" s="5"/>
      <c r="F39" s="5"/>
    </row>
    <row r="40" spans="1:7" ht="18.75">
      <c r="A40" s="5"/>
      <c r="B40" s="5"/>
      <c r="C40" s="5"/>
      <c r="D40" s="5"/>
      <c r="E40" s="5"/>
      <c r="F40" s="5"/>
    </row>
    <row r="41" spans="1:7" ht="18.75">
      <c r="A41" s="5"/>
      <c r="B41" s="5"/>
      <c r="C41" s="5"/>
      <c r="D41" s="5"/>
      <c r="E41" s="5"/>
      <c r="F41" s="5"/>
    </row>
    <row r="42" spans="1:7" ht="18.75">
      <c r="A42" s="5"/>
      <c r="B42" s="5"/>
      <c r="C42" s="5"/>
      <c r="D42" s="5"/>
      <c r="E42" s="5"/>
      <c r="F42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6F428-C5C5-42A0-945C-82FC191F8835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QuyIV.2025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TCLOI</cp:lastModifiedBy>
  <cp:lastPrinted>2025-10-29T11:04:39Z</cp:lastPrinted>
  <dcterms:created xsi:type="dcterms:W3CDTF">2018-08-22T07:49:45Z</dcterms:created>
  <dcterms:modified xsi:type="dcterms:W3CDTF">2026-03-19T10:21:36Z</dcterms:modified>
</cp:coreProperties>
</file>